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dor.LPFUERTESJ1W7\Dropbox\CURS 13-14\Master Thesis\"/>
    </mc:Choice>
  </mc:AlternateContent>
  <bookViews>
    <workbookView xWindow="0" yWindow="0" windowWidth="20835" windowHeight="1747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G20" i="1"/>
  <c r="G22" i="1"/>
  <c r="E6" i="1"/>
  <c r="G13" i="1"/>
  <c r="G14" i="1"/>
  <c r="E7" i="1"/>
  <c r="E10" i="1"/>
  <c r="E11" i="1"/>
  <c r="G11" i="1"/>
  <c r="G10" i="1"/>
</calcChain>
</file>

<file path=xl/sharedStrings.xml><?xml version="1.0" encoding="utf-8"?>
<sst xmlns="http://schemas.openxmlformats.org/spreadsheetml/2006/main" count="29" uniqueCount="21">
  <si>
    <t>Hz</t>
  </si>
  <si>
    <t>rad/s</t>
  </si>
  <si>
    <t>Jeq</t>
  </si>
  <si>
    <t>Jrotor</t>
  </si>
  <si>
    <t>Jgen</t>
  </si>
  <si>
    <t>Keq</t>
  </si>
  <si>
    <t>Ceq</t>
  </si>
  <si>
    <t>Damping Ratio</t>
  </si>
  <si>
    <t>Damped Freq</t>
  </si>
  <si>
    <t>Undamped Freq</t>
  </si>
  <si>
    <t>Nm2/rad</t>
  </si>
  <si>
    <t>kg m2</t>
  </si>
  <si>
    <t>free-free</t>
  </si>
  <si>
    <t>FORUM NREL EQUATIONS</t>
  </si>
  <si>
    <t>Kg m2</t>
  </si>
  <si>
    <t>-</t>
  </si>
  <si>
    <t>hz</t>
  </si>
  <si>
    <t>Supposed Rotor Intertia</t>
  </si>
  <si>
    <t>JrotorNREL</t>
  </si>
  <si>
    <t>Missing Inertia Jrotor - JrotorNREL</t>
  </si>
  <si>
    <t>fix-free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</si>
</sst>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00000000000\ _€_-;\-* #,##0.0000000000000\ _€_-;_-* &quot;-&quot;??\ _€_-;_-@_-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43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43" fontId="0" fillId="0" borderId="5" xfId="0" applyNumberForma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43" fontId="0" fillId="0" borderId="8" xfId="1" applyFont="1" applyBorder="1"/>
    <xf numFmtId="0" fontId="0" fillId="0" borderId="9" xfId="0" applyBorder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342900</xdr:colOff>
      <xdr:row>6</xdr:row>
      <xdr:rowOff>19050</xdr:rowOff>
    </xdr:from>
    <xdr:to>
      <xdr:col>8</xdr:col>
      <xdr:colOff>647700</xdr:colOff>
      <xdr:row>7</xdr:row>
      <xdr:rowOff>133350</xdr:rowOff>
    </xdr:to>
    <xdr:sp macro="" textlink="">
      <xdr:nvSpPr>
        <xdr:cNvPr id="1027" name="AutoShape 3" descr="https://mail.google.com/mail/u/0/?ui=2&amp;ik=483c5b6ccd&amp;view=att&amp;th=1483ff2e110abee7&amp;attid=0.1&amp;disp=emb&amp;zw&amp;atsh=1"/>
        <xdr:cNvSpPr>
          <a:spLocks noChangeAspect="1" noChangeArrowheads="1"/>
        </xdr:cNvSpPr>
      </xdr:nvSpPr>
      <xdr:spPr bwMode="auto">
        <a:xfrm>
          <a:off x="6515100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104215</xdr:colOff>
      <xdr:row>1</xdr:row>
      <xdr:rowOff>63662</xdr:rowOff>
    </xdr:from>
    <xdr:to>
      <xdr:col>11</xdr:col>
      <xdr:colOff>324970</xdr:colOff>
      <xdr:row>5</xdr:row>
      <xdr:rowOff>67235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097" y="254162"/>
          <a:ext cx="1408579" cy="765573"/>
        </a:xfrm>
        <a:prstGeom prst="rect">
          <a:avLst/>
        </a:prstGeom>
      </xdr:spPr>
    </xdr:pic>
    <xdr:clientData/>
  </xdr:twoCellAnchor>
  <xdr:twoCellAnchor editAs="oneCell">
    <xdr:from>
      <xdr:col>8</xdr:col>
      <xdr:colOff>1050925</xdr:colOff>
      <xdr:row>5</xdr:row>
      <xdr:rowOff>160466</xdr:rowOff>
    </xdr:from>
    <xdr:to>
      <xdr:col>11</xdr:col>
      <xdr:colOff>257735</xdr:colOff>
      <xdr:row>8</xdr:row>
      <xdr:rowOff>25399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5454" y="1112966"/>
          <a:ext cx="1447987" cy="436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"/>
  <sheetViews>
    <sheetView tabSelected="1" topLeftCell="C1" zoomScale="85" zoomScaleNormal="85" workbookViewId="0">
      <selection activeCell="F14" sqref="F14"/>
    </sheetView>
  </sheetViews>
  <sheetFormatPr defaultColWidth="8.85546875" defaultRowHeight="15" x14ac:dyDescent="0.25"/>
  <cols>
    <col min="2" max="2" width="14.7109375" bestFit="1" customWidth="1"/>
    <col min="4" max="4" width="15.140625" bestFit="1" customWidth="1"/>
    <col min="5" max="5" width="23.5703125" bestFit="1" customWidth="1"/>
    <col min="6" max="6" width="10.5703125" bestFit="1" customWidth="1"/>
    <col min="7" max="7" width="18.7109375" bestFit="1" customWidth="1"/>
    <col min="9" max="9" width="15.7109375" bestFit="1" customWidth="1"/>
  </cols>
  <sheetData>
    <row r="1" spans="4:9" x14ac:dyDescent="0.25">
      <c r="E1" s="1"/>
    </row>
    <row r="2" spans="4:9" x14ac:dyDescent="0.25">
      <c r="D2" t="s">
        <v>3</v>
      </c>
      <c r="E2" s="1">
        <v>38832896</v>
      </c>
      <c r="F2" s="1" t="s">
        <v>11</v>
      </c>
      <c r="G2" s="1"/>
    </row>
    <row r="3" spans="4:9" x14ac:dyDescent="0.25">
      <c r="D3" t="s">
        <v>5</v>
      </c>
      <c r="E3" s="1">
        <v>867637000</v>
      </c>
      <c r="F3" s="1" t="s">
        <v>10</v>
      </c>
      <c r="G3" s="1"/>
    </row>
    <row r="4" spans="4:9" x14ac:dyDescent="0.25">
      <c r="D4" t="s">
        <v>4</v>
      </c>
      <c r="E4" s="1">
        <v>5025500</v>
      </c>
      <c r="F4" s="1" t="s">
        <v>11</v>
      </c>
      <c r="G4" s="1"/>
    </row>
    <row r="5" spans="4:9" x14ac:dyDescent="0.25">
      <c r="D5" t="s">
        <v>6</v>
      </c>
      <c r="E5" s="1">
        <v>6215000</v>
      </c>
      <c r="F5" s="1"/>
      <c r="G5" s="1"/>
    </row>
    <row r="6" spans="4:9" x14ac:dyDescent="0.25">
      <c r="D6" t="s">
        <v>2</v>
      </c>
      <c r="E6" s="2">
        <f>E2*E4/(E2+E4)</f>
        <v>4449654.7217093846</v>
      </c>
      <c r="F6" s="1" t="s">
        <v>14</v>
      </c>
      <c r="G6" s="1"/>
    </row>
    <row r="7" spans="4:9" x14ac:dyDescent="0.25">
      <c r="D7" t="s">
        <v>7</v>
      </c>
      <c r="E7" s="1">
        <f>E5/(2*SQRT(E6*E4))</f>
        <v>0.65714066422879658</v>
      </c>
      <c r="F7" s="1" t="s">
        <v>15</v>
      </c>
    </row>
    <row r="10" spans="4:9" x14ac:dyDescent="0.25">
      <c r="D10" s="15" t="s">
        <v>9</v>
      </c>
      <c r="E10" s="16">
        <f>SQRT(E3/E6)</f>
        <v>13.963872532985874</v>
      </c>
      <c r="F10" s="16" t="s">
        <v>1</v>
      </c>
      <c r="G10" s="16">
        <f>E10/(3.1415*2)</f>
        <v>2.2224848850844938</v>
      </c>
      <c r="H10" s="17" t="s">
        <v>0</v>
      </c>
    </row>
    <row r="11" spans="4:9" x14ac:dyDescent="0.25">
      <c r="D11" t="s">
        <v>8</v>
      </c>
      <c r="E11" s="1">
        <f>E10*SQRT(1-E7^2)</f>
        <v>10.525519804537545</v>
      </c>
      <c r="F11" s="1" t="s">
        <v>1</v>
      </c>
      <c r="G11" s="1">
        <f>E11/(3.14*2)</f>
        <v>1.6760381854359148</v>
      </c>
      <c r="H11" t="s">
        <v>0</v>
      </c>
    </row>
    <row r="13" spans="4:9" x14ac:dyDescent="0.25">
      <c r="D13" s="5" t="s">
        <v>13</v>
      </c>
      <c r="E13" s="13"/>
      <c r="F13" s="6" t="s">
        <v>20</v>
      </c>
      <c r="G13" s="7">
        <f>SQRT(E3/E2)*0.5*1/3.14</f>
        <v>0.75267847868612325</v>
      </c>
      <c r="H13" s="8" t="s">
        <v>0</v>
      </c>
    </row>
    <row r="14" spans="4:9" x14ac:dyDescent="0.25">
      <c r="D14" s="9"/>
      <c r="E14" s="14"/>
      <c r="F14" s="10" t="s">
        <v>12</v>
      </c>
      <c r="G14" s="11">
        <f>SQRT((E3/E2)+(E3/E4))*0.5*1/3.14</f>
        <v>2.2235465816856488</v>
      </c>
      <c r="H14" s="12" t="s">
        <v>0</v>
      </c>
    </row>
    <row r="16" spans="4:9" x14ac:dyDescent="0.25">
      <c r="G16" s="3"/>
      <c r="I16" s="2"/>
    </row>
    <row r="17" spans="3:9" x14ac:dyDescent="0.25">
      <c r="I17" s="1"/>
    </row>
    <row r="20" spans="3:9" x14ac:dyDescent="0.25">
      <c r="C20">
        <v>0.625</v>
      </c>
      <c r="D20" t="s">
        <v>16</v>
      </c>
      <c r="E20" t="s">
        <v>17</v>
      </c>
      <c r="F20" t="s">
        <v>18</v>
      </c>
      <c r="G20" s="2">
        <f>E3/(C21^2)</f>
        <v>56265723.79041905</v>
      </c>
      <c r="H20" t="s">
        <v>11</v>
      </c>
    </row>
    <row r="21" spans="3:9" x14ac:dyDescent="0.25">
      <c r="C21">
        <f>0.625*2*3.1415</f>
        <v>3.9268750000000003</v>
      </c>
      <c r="D21" t="s">
        <v>1</v>
      </c>
    </row>
    <row r="22" spans="3:9" x14ac:dyDescent="0.25">
      <c r="E22" t="s">
        <v>19</v>
      </c>
      <c r="G22" s="4">
        <f>G20-E2</f>
        <v>17432827.79041905</v>
      </c>
      <c r="H22" t="s">
        <v>11</v>
      </c>
    </row>
  </sheetData>
  <mergeCells count="1">
    <mergeCell ref="D13:E14"/>
  </mergeCells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2014-09-04T07:38:30Z</dcterms:created>
  <dcterms:modified xsi:type="dcterms:W3CDTF">2014-09-06T07:50:13Z</dcterms:modified>
</cp:coreProperties>
</file>