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Programing+numerical methods\SEAN\Rigid body Equation of Motion\Semi-submerciable platform\FOWT_Semi_Sub_irregular_NEW_2019\"/>
    </mc:Choice>
  </mc:AlternateContent>
  <bookViews>
    <workbookView xWindow="0" yWindow="0" windowWidth="28800" windowHeight="14235" firstSheet="1" activeTab="1"/>
  </bookViews>
  <sheets>
    <sheet name="RNA_Data_Inertia_Forum" sheetId="2" r:id="rId1"/>
    <sheet name="Mass_Inertia" sheetId="1" r:id="rId2"/>
  </sheets>
  <calcPr calcId="152511"/>
</workbook>
</file>

<file path=xl/calcChain.xml><?xml version="1.0" encoding="utf-8"?>
<calcChain xmlns="http://schemas.openxmlformats.org/spreadsheetml/2006/main">
  <c r="X54" i="1" l="1"/>
  <c r="W54" i="1"/>
  <c r="Y54" i="1"/>
  <c r="V54" i="1"/>
  <c r="U54" i="1"/>
  <c r="T54" i="1"/>
  <c r="X47" i="1"/>
  <c r="Y47" i="1"/>
  <c r="T47" i="1"/>
  <c r="U47" i="1"/>
  <c r="V47" i="1"/>
  <c r="W47" i="1"/>
  <c r="S47" i="1"/>
  <c r="X45" i="1"/>
  <c r="W45" i="1"/>
  <c r="U45" i="1"/>
  <c r="V39" i="1"/>
  <c r="T39" i="1"/>
  <c r="Y33" i="1"/>
  <c r="X33" i="1"/>
  <c r="W33" i="1"/>
  <c r="Y26" i="1"/>
  <c r="X26" i="1"/>
  <c r="W26" i="1"/>
  <c r="X39" i="1"/>
  <c r="V33" i="1"/>
  <c r="U33" i="1"/>
  <c r="T33" i="1"/>
  <c r="V26" i="1"/>
  <c r="T26" i="1"/>
  <c r="U26" i="1"/>
</calcChain>
</file>

<file path=xl/comments1.xml><?xml version="1.0" encoding="utf-8"?>
<comments xmlns="http://schemas.openxmlformats.org/spreadsheetml/2006/main">
  <authors>
    <author>TRANTOAN</author>
    <author>phanh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TRANTOAN:</t>
        </r>
        <r>
          <rPr>
            <sz val="8"/>
            <color indexed="81"/>
            <rFont val="Tahoma"/>
            <family val="2"/>
          </rPr>
          <t xml:space="preserve">
Rotor Nacelle Asembly.
https://wind.nrel.gov/forum/wind/viewtopic.php?f=3&amp;t=842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phanh:</t>
        </r>
        <r>
          <rPr>
            <sz val="9"/>
            <color indexed="81"/>
            <rFont val="Tahoma"/>
            <family val="2"/>
          </rPr>
          <t xml:space="preserve">
This data is calculated from CAD model in CATIA for the tower of OC3 Hywind platform 
 </t>
        </r>
      </text>
    </comment>
  </commentList>
</comments>
</file>

<file path=xl/sharedStrings.xml><?xml version="1.0" encoding="utf-8"?>
<sst xmlns="http://schemas.openxmlformats.org/spreadsheetml/2006/main" count="82" uniqueCount="37">
  <si>
    <t>Ixx</t>
  </si>
  <si>
    <t>Iyy</t>
  </si>
  <si>
    <t>Izz</t>
  </si>
  <si>
    <t>Part</t>
  </si>
  <si>
    <t>Link:</t>
  </si>
  <si>
    <t>https://wind.nrel.gov/forum/wind/viewtopic.php?f=3&amp;t=842</t>
  </si>
  <si>
    <t>Mass</t>
  </si>
  <si>
    <t>Y</t>
  </si>
  <si>
    <t>Z</t>
  </si>
  <si>
    <t xml:space="preserve">X </t>
  </si>
  <si>
    <t>Nacelle Inertia about Yaw Axis (kg-m2)</t>
  </si>
  <si>
    <t>Distance beteen yaw-axis and RNA Cm</t>
  </si>
  <si>
    <t>Nacelle
@ RNA Cm</t>
  </si>
  <si>
    <t>Nacelle I
@Yaw-Axis</t>
  </si>
  <si>
    <t>Step 1: Transformation of Nacelle Inertia from yaw-Axis to Nacelle Cm</t>
  </si>
  <si>
    <t>Nacelle
@ its Cm</t>
  </si>
  <si>
    <t>Nacelle I
@ Its Cm</t>
  </si>
  <si>
    <t>Step 2: Transformation of Nacelle Inertia from its CM to RNA Cm (Neglect Ixx, Iyy)</t>
  </si>
  <si>
    <t>Ixy</t>
  </si>
  <si>
    <t>Izx</t>
  </si>
  <si>
    <t>Iyz</t>
  </si>
  <si>
    <t>RNA inertia
@ Its Cm</t>
  </si>
  <si>
    <t>Nacelle Inertia
@ RNA Cm</t>
  </si>
  <si>
    <t>Rotor Properties</t>
  </si>
  <si>
    <t>Nacelle Inertia about its Cm (kg-m2)</t>
  </si>
  <si>
    <t>RNA Inertia about RNA Cm (kg-m2)</t>
  </si>
  <si>
    <t>https://wind.nrel.gov/forum/wind/viewtopic.php?f=3&amp;t=645</t>
  </si>
  <si>
    <t>Step 4: Subtract Nacelle Inertia @RNA Cm from Total RNA Inertia @to RNA Cm to calculate Rotor Inertia about RNA Cm</t>
  </si>
  <si>
    <t>Rotor Inertia
@ RNA Cm</t>
  </si>
  <si>
    <t>Rotor Inertia
@ its Cm</t>
  </si>
  <si>
    <t>Distance beteen yaw-axis and nacelle Cm</t>
  </si>
  <si>
    <t>Distance beteen nacalle Cm and RNA Cm</t>
  </si>
  <si>
    <t>Cm = Centre of Mass or Centre of gavity</t>
  </si>
  <si>
    <t>Step 5: Transformation of Rotor Inertia from RNA Cm to  Rotor Cm</t>
  </si>
  <si>
    <t>RNA inertia about RNA Cm</t>
  </si>
  <si>
    <t>Step 3: Inertia of RNA  about RNA Cm (obtain from the given link)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</si>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</sst>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10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1" applyAlignment="1" applyProtection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165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2" fillId="0" borderId="0" xfId="1" applyFill="1" applyBorder="1" applyAlignment="1" applyProtection="1">
      <alignment horizontal="center"/>
    </xf>
    <xf numFmtId="0" fontId="1" fillId="0" borderId="0" xfId="0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wrapText="1"/>
    </xf>
    <xf numFmtId="165" fontId="8" fillId="0" borderId="1" xfId="0" applyNumberFormat="1" applyFont="1" applyFill="1" applyBorder="1"/>
    <xf numFmtId="164" fontId="8" fillId="0" borderId="1" xfId="0" applyNumberFormat="1" applyFont="1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15</xdr:col>
      <xdr:colOff>419100</xdr:colOff>
      <xdr:row>36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390525"/>
          <a:ext cx="9324975" cy="6629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219075</xdr:colOff>
      <xdr:row>12</xdr:row>
      <xdr:rowOff>28575</xdr:rowOff>
    </xdr:from>
    <xdr:ext cx="2362200" cy="1297919"/>
    <xdr:sp macro="" textlink="">
      <xdr:nvSpPr>
        <xdr:cNvPr id="3" name="TextBox 2"/>
        <xdr:cNvSpPr txBox="1"/>
      </xdr:nvSpPr>
      <xdr:spPr>
        <a:xfrm>
          <a:off x="219075" y="2314575"/>
          <a:ext cx="2362200" cy="129791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293917</xdr:colOff>
      <xdr:row>16</xdr:row>
      <xdr:rowOff>4082</xdr:rowOff>
    </xdr:from>
    <xdr:to>
      <xdr:col>14</xdr:col>
      <xdr:colOff>55016</xdr:colOff>
      <xdr:row>39</xdr:row>
      <xdr:rowOff>79535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1274" y="3052082"/>
          <a:ext cx="6224492" cy="5980953"/>
        </a:xfrm>
        <a:prstGeom prst="rect">
          <a:avLst/>
        </a:prstGeom>
      </xdr:spPr>
    </xdr:pic>
    <xdr:clientData/>
  </xdr:twoCellAnchor>
  <xdr:twoCellAnchor editAs="oneCell">
    <xdr:from>
      <xdr:col>3</xdr:col>
      <xdr:colOff>129266</xdr:colOff>
      <xdr:row>34</xdr:row>
      <xdr:rowOff>125185</xdr:rowOff>
    </xdr:from>
    <xdr:to>
      <xdr:col>15</xdr:col>
      <xdr:colOff>675883</xdr:colOff>
      <xdr:row>52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691" y="7554685"/>
          <a:ext cx="8395217" cy="507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ind.nrel.gov/forum/wind/viewtopic.php?f=3&amp;t=8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nd.nrel.gov/forum/wind/viewtopic.php?f=3&amp;t=64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topLeftCell="A4" workbookViewId="0">
      <selection activeCell="Q13" sqref="Q13"/>
    </sheetView>
  </sheetViews>
  <sheetFormatPr defaultRowHeight="15" x14ac:dyDescent="0.25"/>
  <sheetData>
    <row r="2" spans="1:2" x14ac:dyDescent="0.25">
      <c r="A2" t="s">
        <v>4</v>
      </c>
      <c r="B2" s="1" t="s">
        <v>5</v>
      </c>
    </row>
  </sheetData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4"/>
  <sheetViews>
    <sheetView tabSelected="1" topLeftCell="F23" zoomScaleNormal="100" workbookViewId="0">
      <selection activeCell="AD33" activeCellId="1" sqref="V20:X20 AD33"/>
    </sheetView>
  </sheetViews>
  <sheetFormatPr defaultRowHeight="15" x14ac:dyDescent="0.25"/>
  <cols>
    <col min="2" max="2" width="14.7109375" customWidth="1"/>
    <col min="3" max="3" width="15.7109375" customWidth="1"/>
    <col min="4" max="5" width="10.5703125" bestFit="1" customWidth="1"/>
    <col min="6" max="7" width="11" bestFit="1" customWidth="1"/>
    <col min="15" max="16" width="10.5703125" bestFit="1" customWidth="1"/>
    <col min="17" max="17" width="11" bestFit="1" customWidth="1"/>
    <col min="18" max="18" width="10.42578125" customWidth="1"/>
    <col min="19" max="19" width="10.5703125" bestFit="1" customWidth="1"/>
    <col min="20" max="20" width="11.5703125" bestFit="1" customWidth="1"/>
    <col min="21" max="21" width="11.28515625" bestFit="1" customWidth="1"/>
    <col min="22" max="23" width="13.7109375" customWidth="1"/>
    <col min="24" max="25" width="12.5703125" customWidth="1"/>
    <col min="26" max="26" width="10.28515625" bestFit="1" customWidth="1"/>
    <col min="27" max="28" width="10.5703125" bestFit="1" customWidth="1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0" x14ac:dyDescent="0.25">
      <c r="A3" s="3"/>
      <c r="B3" s="3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0" x14ac:dyDescent="0.25">
      <c r="A6" s="3"/>
      <c r="B6" s="3"/>
      <c r="C6" s="3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3"/>
      <c r="T6" s="3"/>
      <c r="U6" s="3"/>
      <c r="V6" s="3"/>
      <c r="W6" s="3"/>
      <c r="X6" s="3"/>
      <c r="Y6" s="3"/>
      <c r="Z6" s="3"/>
      <c r="AA6" s="3"/>
      <c r="AB6" s="2"/>
    </row>
    <row r="7" spans="1:30" x14ac:dyDescent="0.25">
      <c r="A7" s="3"/>
      <c r="B7" s="3"/>
      <c r="C7" s="5"/>
      <c r="D7" s="6"/>
      <c r="E7" s="6"/>
      <c r="F7" s="6"/>
      <c r="G7" s="6"/>
      <c r="H7" s="6"/>
      <c r="I7" s="6"/>
      <c r="J7" s="6"/>
      <c r="K7" s="3"/>
      <c r="L7" s="3"/>
      <c r="M7" s="3"/>
      <c r="N7" s="3"/>
      <c r="O7" s="3"/>
      <c r="P7" s="5"/>
      <c r="Q7" s="6"/>
      <c r="R7" s="6"/>
      <c r="S7" s="6"/>
      <c r="T7" s="6"/>
      <c r="U7" s="6"/>
      <c r="V7" s="6"/>
      <c r="W7" s="6"/>
      <c r="X7" s="6"/>
      <c r="Y7" s="6"/>
      <c r="Z7" s="6"/>
      <c r="AA7" s="3"/>
      <c r="AB7" s="2"/>
    </row>
    <row r="8" spans="1:30" x14ac:dyDescent="0.25">
      <c r="A8" s="3"/>
      <c r="B8" s="3"/>
      <c r="C8" s="5"/>
      <c r="D8" s="6"/>
      <c r="E8" s="6"/>
      <c r="F8" s="6"/>
      <c r="G8" s="6"/>
      <c r="H8" s="6"/>
      <c r="I8" s="6"/>
      <c r="J8" s="6"/>
      <c r="K8" s="3"/>
      <c r="L8" s="3"/>
      <c r="M8" s="3"/>
      <c r="N8" s="3"/>
      <c r="O8" s="3"/>
    </row>
    <row r="9" spans="1:30" x14ac:dyDescent="0.25">
      <c r="A9" s="3"/>
      <c r="B9" s="37"/>
      <c r="C9" s="6"/>
      <c r="D9" s="7"/>
      <c r="E9" s="7"/>
      <c r="F9" s="7"/>
      <c r="G9" s="7"/>
      <c r="H9" s="8"/>
      <c r="I9" s="8"/>
      <c r="J9" s="8"/>
      <c r="K9" s="3"/>
      <c r="L9" s="3"/>
      <c r="M9" s="3"/>
      <c r="N9" s="3"/>
      <c r="O9" s="37"/>
      <c r="P9" s="6"/>
      <c r="AC9" s="2"/>
    </row>
    <row r="10" spans="1:30" x14ac:dyDescent="0.25">
      <c r="A10" s="3"/>
      <c r="B10" s="37"/>
      <c r="C10" s="6"/>
      <c r="D10" s="7"/>
      <c r="E10" s="7"/>
      <c r="F10" s="7"/>
      <c r="G10" s="7"/>
      <c r="H10" s="8"/>
      <c r="I10" s="8"/>
      <c r="J10" s="8"/>
      <c r="K10" s="3"/>
      <c r="L10" s="3"/>
      <c r="M10" s="3"/>
      <c r="N10" s="3"/>
      <c r="O10" s="37"/>
      <c r="P10" s="6"/>
      <c r="AD10" s="2"/>
    </row>
    <row r="11" spans="1:30" x14ac:dyDescent="0.25">
      <c r="A11" s="3"/>
      <c r="B11" s="37"/>
      <c r="C11" s="6"/>
      <c r="D11" s="7"/>
      <c r="E11" s="7"/>
      <c r="F11" s="7"/>
      <c r="G11" s="7"/>
      <c r="H11" s="8"/>
      <c r="I11" s="8"/>
      <c r="J11" s="8"/>
      <c r="K11" s="3"/>
      <c r="L11" s="3"/>
      <c r="M11" s="3"/>
      <c r="N11" s="3"/>
      <c r="O11" s="37"/>
      <c r="P11" s="6"/>
      <c r="AD11" s="2"/>
    </row>
    <row r="12" spans="1:30" x14ac:dyDescent="0.25">
      <c r="A12" s="3"/>
      <c r="B12" s="37"/>
      <c r="C12" s="6"/>
      <c r="D12" s="7"/>
      <c r="E12" s="9"/>
      <c r="F12" s="9"/>
      <c r="G12" s="9"/>
      <c r="H12" s="10"/>
      <c r="I12" s="10"/>
      <c r="J12" s="10"/>
      <c r="K12" s="3"/>
      <c r="L12" s="3"/>
      <c r="M12" s="3"/>
      <c r="N12" s="3"/>
      <c r="O12" s="37"/>
      <c r="P12" s="6"/>
    </row>
    <row r="13" spans="1:30" ht="15" customHeight="1" x14ac:dyDescent="0.25">
      <c r="A13" s="3"/>
      <c r="B13" s="37"/>
      <c r="C13" s="3"/>
      <c r="D13" s="7"/>
      <c r="E13" s="9"/>
      <c r="F13" s="9"/>
      <c r="G13" s="9"/>
      <c r="H13" s="10"/>
      <c r="I13" s="10"/>
      <c r="J13" s="10"/>
      <c r="K13" s="3"/>
      <c r="L13" s="3"/>
      <c r="M13" s="3"/>
      <c r="N13" s="3"/>
      <c r="O13" s="37"/>
      <c r="P13" s="6"/>
      <c r="Q13" s="7"/>
      <c r="R13" s="9"/>
      <c r="S13" s="9"/>
      <c r="T13" s="9"/>
      <c r="U13" s="10"/>
      <c r="V13" s="10"/>
      <c r="W13" s="10"/>
      <c r="X13" s="10"/>
      <c r="Y13" s="10"/>
      <c r="Z13" s="10"/>
      <c r="AA13" s="3"/>
      <c r="AD13" s="2"/>
    </row>
    <row r="14" spans="1:30" x14ac:dyDescent="0.25">
      <c r="A14" s="3"/>
      <c r="B14" s="37"/>
      <c r="C14" s="6"/>
      <c r="D14" s="7"/>
      <c r="E14" s="9"/>
      <c r="F14" s="9"/>
      <c r="G14" s="9"/>
      <c r="H14" s="10"/>
      <c r="I14" s="10"/>
      <c r="J14" s="10"/>
      <c r="K14" s="3"/>
      <c r="L14" s="3"/>
      <c r="M14" s="3"/>
      <c r="N14" s="3"/>
      <c r="O14" s="37"/>
      <c r="P14" s="6"/>
      <c r="Q14" s="7"/>
      <c r="R14" s="9"/>
      <c r="S14" s="9"/>
      <c r="T14" s="9"/>
      <c r="U14" s="10"/>
      <c r="V14" s="10"/>
      <c r="W14" s="10"/>
      <c r="X14" s="10"/>
      <c r="Y14" s="10"/>
      <c r="Z14" s="10"/>
      <c r="AA14" s="3"/>
      <c r="AD14" s="2"/>
    </row>
    <row r="15" spans="1:30" x14ac:dyDescent="0.25">
      <c r="A15" s="3"/>
      <c r="B15" s="3"/>
      <c r="C15" s="11"/>
      <c r="D15" s="12"/>
      <c r="E15" s="12"/>
      <c r="F15" s="12"/>
      <c r="G15" s="12"/>
      <c r="H15" s="13"/>
      <c r="I15" s="13"/>
      <c r="J15" s="13"/>
      <c r="K15" s="3"/>
      <c r="L15" s="3"/>
      <c r="M15" s="3"/>
      <c r="N15" s="3"/>
      <c r="O15" s="3"/>
      <c r="P15" s="11"/>
      <c r="Q15" s="12"/>
      <c r="R15" s="12"/>
      <c r="S15" s="12"/>
      <c r="T15" s="12"/>
      <c r="U15" s="13"/>
      <c r="V15" s="13"/>
      <c r="W15" s="13"/>
      <c r="X15" s="13"/>
      <c r="Y15" s="13"/>
      <c r="Z15" s="13"/>
      <c r="AA15" s="3"/>
      <c r="AB15" s="2"/>
    </row>
    <row r="16" spans="1:3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"/>
    </row>
    <row r="17" spans="1:28" x14ac:dyDescent="0.25">
      <c r="A17" s="3"/>
      <c r="B17" s="3"/>
      <c r="C17" s="3"/>
      <c r="D17" s="9"/>
      <c r="E17" s="9"/>
      <c r="F17" s="9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</row>
    <row r="18" spans="1:2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X19" s="3"/>
      <c r="Y19" s="3"/>
      <c r="Z19" s="3"/>
      <c r="AA19" s="3"/>
    </row>
    <row r="20" spans="1:28" x14ac:dyDescent="0.25">
      <c r="A20" s="3"/>
      <c r="B20" s="39"/>
      <c r="C20" s="38"/>
      <c r="D20" s="5"/>
      <c r="E20" s="5"/>
      <c r="F20" s="5"/>
      <c r="G20" s="5"/>
      <c r="H20" s="5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2" t="s">
        <v>32</v>
      </c>
      <c r="W20" s="22"/>
      <c r="X20" s="22"/>
      <c r="Y20" s="3"/>
      <c r="Z20" s="3"/>
      <c r="AA20" s="3"/>
    </row>
    <row r="21" spans="1:28" x14ac:dyDescent="0.25">
      <c r="A21" s="3"/>
      <c r="B21" s="39"/>
      <c r="C21" s="38"/>
      <c r="D21" s="5"/>
      <c r="E21" s="5"/>
      <c r="F21" s="5"/>
      <c r="G21" s="5"/>
      <c r="H21" s="5"/>
      <c r="I21" s="5"/>
      <c r="J21" s="5"/>
      <c r="K21" s="3"/>
      <c r="L21" s="3"/>
      <c r="M21" s="3"/>
      <c r="N21" s="3"/>
      <c r="O21" s="3"/>
    </row>
    <row r="22" spans="1:28" x14ac:dyDescent="0.25">
      <c r="A22" s="3"/>
      <c r="B22" s="39"/>
      <c r="C22" s="3"/>
      <c r="D22" s="9"/>
      <c r="E22" s="9"/>
      <c r="F22" s="9"/>
      <c r="G22" s="9"/>
      <c r="H22" s="10"/>
      <c r="I22" s="10"/>
      <c r="J22" s="10"/>
      <c r="K22" s="3"/>
      <c r="L22" s="3"/>
      <c r="M22" s="3"/>
      <c r="N22" s="3"/>
      <c r="O22" s="3"/>
      <c r="Q22" s="22" t="s">
        <v>14</v>
      </c>
      <c r="R22" s="23"/>
      <c r="S22" s="24"/>
      <c r="T22" s="24"/>
      <c r="U22" s="24"/>
      <c r="V22" s="24"/>
      <c r="W22" s="24"/>
      <c r="X22" s="24"/>
      <c r="Y22" s="24"/>
      <c r="Z22" s="24"/>
      <c r="AA22" s="3"/>
      <c r="AB22" s="2"/>
    </row>
    <row r="23" spans="1:28" x14ac:dyDescent="0.25">
      <c r="A23" s="3"/>
      <c r="B23" s="39"/>
      <c r="C23" s="3"/>
      <c r="D23" s="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7"/>
      <c r="R23" s="20"/>
      <c r="S23" s="29"/>
      <c r="T23" s="29" t="s">
        <v>10</v>
      </c>
      <c r="U23" s="30"/>
      <c r="Z23" s="8"/>
      <c r="AA23" s="8" t="s">
        <v>30</v>
      </c>
      <c r="AB23" s="3"/>
    </row>
    <row r="24" spans="1:2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18"/>
      <c r="R24" s="21" t="s">
        <v>3</v>
      </c>
      <c r="S24" s="18" t="s">
        <v>6</v>
      </c>
      <c r="T24" s="18" t="s">
        <v>0</v>
      </c>
      <c r="U24" s="19" t="s">
        <v>1</v>
      </c>
      <c r="V24" s="19" t="s">
        <v>2</v>
      </c>
      <c r="W24" s="19" t="s">
        <v>18</v>
      </c>
      <c r="X24" s="19" t="s">
        <v>19</v>
      </c>
      <c r="Y24" s="19" t="s">
        <v>20</v>
      </c>
      <c r="Z24" s="19" t="s">
        <v>9</v>
      </c>
      <c r="AA24" s="19" t="s">
        <v>7</v>
      </c>
      <c r="AB24" s="19" t="s">
        <v>8</v>
      </c>
    </row>
    <row r="25" spans="1:28" ht="4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18"/>
      <c r="R25" s="25" t="s">
        <v>13</v>
      </c>
      <c r="S25" s="27">
        <v>240000</v>
      </c>
      <c r="T25" s="27">
        <v>0</v>
      </c>
      <c r="U25" s="27">
        <v>0</v>
      </c>
      <c r="V25" s="27">
        <v>2607890</v>
      </c>
      <c r="W25" s="27">
        <v>0</v>
      </c>
      <c r="X25" s="28">
        <v>0</v>
      </c>
      <c r="Y25" s="27">
        <v>0</v>
      </c>
      <c r="Z25" s="27">
        <v>-1.9</v>
      </c>
      <c r="AA25" s="27">
        <v>0</v>
      </c>
      <c r="AB25" s="27">
        <v>1.75</v>
      </c>
    </row>
    <row r="26" spans="1:28" ht="3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14"/>
      <c r="R26" s="26" t="s">
        <v>15</v>
      </c>
      <c r="S26" s="15"/>
      <c r="T26" s="15">
        <f>T25-S25*(AA25^2+AB25^2)</f>
        <v>-735000</v>
      </c>
      <c r="U26" s="15">
        <f>U25-S25*(Z25^2+AB25^2)</f>
        <v>-1601399.9999999998</v>
      </c>
      <c r="V26" s="16">
        <f>V25-S25*(Z25^2+AA25^2)</f>
        <v>1741490</v>
      </c>
      <c r="W26" s="16">
        <f>W25-S25*Z25*AA25</f>
        <v>0</v>
      </c>
      <c r="X26" s="16">
        <f>X25-S25*Z25*AB25</f>
        <v>798000</v>
      </c>
      <c r="Y26" s="16">
        <f>Y25-S25*AA25*AB25</f>
        <v>0</v>
      </c>
      <c r="Z26" s="16"/>
      <c r="AA26" s="17"/>
      <c r="AB26" s="17"/>
    </row>
    <row r="29" spans="1:28" x14ac:dyDescent="0.25">
      <c r="Q29" s="22" t="s">
        <v>17</v>
      </c>
      <c r="R29" s="23"/>
      <c r="S29" s="24"/>
      <c r="T29" s="24"/>
      <c r="U29" s="24"/>
      <c r="V29" s="24"/>
      <c r="W29" s="24"/>
      <c r="X29" s="24"/>
      <c r="Y29" s="24"/>
      <c r="Z29" s="24"/>
      <c r="AA29" s="3"/>
      <c r="AB29" s="2"/>
    </row>
    <row r="30" spans="1:28" x14ac:dyDescent="0.25">
      <c r="Q30" s="7"/>
      <c r="R30" s="20"/>
      <c r="S30" s="7"/>
      <c r="T30" s="7" t="s">
        <v>24</v>
      </c>
      <c r="U30" s="8"/>
      <c r="Z30" s="8"/>
      <c r="AA30" s="8" t="s">
        <v>31</v>
      </c>
      <c r="AB30" s="3"/>
    </row>
    <row r="31" spans="1:28" x14ac:dyDescent="0.25">
      <c r="Q31" s="18"/>
      <c r="R31" s="21" t="s">
        <v>3</v>
      </c>
      <c r="S31" s="18" t="s">
        <v>6</v>
      </c>
      <c r="T31" s="18" t="s">
        <v>0</v>
      </c>
      <c r="U31" s="19" t="s">
        <v>1</v>
      </c>
      <c r="V31" s="19" t="s">
        <v>2</v>
      </c>
      <c r="W31" s="19" t="s">
        <v>18</v>
      </c>
      <c r="X31" s="19" t="s">
        <v>19</v>
      </c>
      <c r="Y31" s="19" t="s">
        <v>20</v>
      </c>
      <c r="Z31" s="19" t="s">
        <v>9</v>
      </c>
      <c r="AA31" s="19" t="s">
        <v>7</v>
      </c>
      <c r="AB31" s="19" t="s">
        <v>8</v>
      </c>
    </row>
    <row r="32" spans="1:28" ht="30" x14ac:dyDescent="0.25">
      <c r="Q32" s="18"/>
      <c r="R32" s="25" t="s">
        <v>16</v>
      </c>
      <c r="S32" s="27">
        <v>240000</v>
      </c>
      <c r="T32" s="27">
        <v>0</v>
      </c>
      <c r="U32" s="27">
        <v>0</v>
      </c>
      <c r="V32" s="27">
        <v>1741490</v>
      </c>
      <c r="W32" s="27">
        <v>0</v>
      </c>
      <c r="X32" s="27">
        <v>0</v>
      </c>
      <c r="Y32" s="27">
        <v>0</v>
      </c>
      <c r="Z32" s="27">
        <v>2.3137750000000001</v>
      </c>
      <c r="AA32" s="27">
        <v>0</v>
      </c>
      <c r="AB32" s="27">
        <v>0.21698999999999999</v>
      </c>
    </row>
    <row r="33" spans="17:28" ht="30" x14ac:dyDescent="0.25">
      <c r="Q33" s="14"/>
      <c r="R33" s="26" t="s">
        <v>12</v>
      </c>
      <c r="S33" s="15"/>
      <c r="T33" s="15">
        <f>T32+S32*(AA32^2+AB32^2)</f>
        <v>11300.318423999999</v>
      </c>
      <c r="U33" s="15">
        <f>U32+S32*(Z32^2+AB32^2)</f>
        <v>1296153.458574</v>
      </c>
      <c r="V33" s="16">
        <f>V32+S32*(Z32^2+AA32^2)</f>
        <v>3026343.1401500003</v>
      </c>
      <c r="W33" s="16">
        <f>W32+S32*Z32*AA32</f>
        <v>0</v>
      </c>
      <c r="X33" s="16">
        <f>X32+S32*Z32*AB32</f>
        <v>120495.84894</v>
      </c>
      <c r="Y33" s="16">
        <f>Y32+S32*AA32*AB32</f>
        <v>0</v>
      </c>
      <c r="Z33" s="16"/>
      <c r="AA33" s="17"/>
      <c r="AB33" s="17"/>
    </row>
    <row r="36" spans="17:28" x14ac:dyDescent="0.25">
      <c r="Q36" s="22" t="s">
        <v>35</v>
      </c>
      <c r="R36" s="23"/>
      <c r="S36" s="24"/>
      <c r="T36" s="24"/>
      <c r="U36" s="24"/>
      <c r="V36" s="24"/>
      <c r="W36" s="24"/>
      <c r="X36" s="31" t="s">
        <v>26</v>
      </c>
      <c r="Y36" s="24"/>
      <c r="Z36" s="24"/>
      <c r="AA36" s="3"/>
      <c r="AB36" s="2"/>
    </row>
    <row r="37" spans="17:28" x14ac:dyDescent="0.25">
      <c r="Q37" s="7"/>
      <c r="R37" s="20"/>
      <c r="S37" s="7"/>
      <c r="T37" s="7" t="s">
        <v>25</v>
      </c>
      <c r="U37" s="8"/>
      <c r="Z37" s="8"/>
      <c r="AA37" s="8"/>
      <c r="AB37" s="3"/>
    </row>
    <row r="38" spans="17:28" x14ac:dyDescent="0.25">
      <c r="Q38" s="18"/>
      <c r="R38" s="21" t="s">
        <v>3</v>
      </c>
      <c r="S38" s="18" t="s">
        <v>6</v>
      </c>
      <c r="T38" s="18" t="s">
        <v>0</v>
      </c>
      <c r="U38" s="19" t="s">
        <v>1</v>
      </c>
      <c r="V38" s="19" t="s">
        <v>2</v>
      </c>
      <c r="W38" s="19" t="s">
        <v>18</v>
      </c>
      <c r="X38" s="19" t="s">
        <v>19</v>
      </c>
      <c r="Y38" s="19" t="s">
        <v>20</v>
      </c>
      <c r="Z38" s="19" t="s">
        <v>9</v>
      </c>
      <c r="AA38" s="19" t="s">
        <v>7</v>
      </c>
      <c r="AB38" s="19" t="s">
        <v>8</v>
      </c>
    </row>
    <row r="39" spans="17:28" ht="60" x14ac:dyDescent="0.25">
      <c r="Q39" s="18"/>
      <c r="R39" s="25" t="s">
        <v>34</v>
      </c>
      <c r="S39" s="27">
        <v>240000</v>
      </c>
      <c r="T39" s="27">
        <f>4.37*10^7</f>
        <v>43700000</v>
      </c>
      <c r="U39" s="27">
        <v>23530000.000000004</v>
      </c>
      <c r="V39" s="27">
        <f>2.542*10^7</f>
        <v>25420000</v>
      </c>
      <c r="W39" s="27"/>
      <c r="X39" s="27">
        <f>1.169*10^6</f>
        <v>1169000</v>
      </c>
      <c r="Y39" s="27"/>
      <c r="Z39" s="27">
        <v>2.3137750000000001</v>
      </c>
      <c r="AA39" s="27">
        <v>0</v>
      </c>
      <c r="AB39" s="27">
        <v>0.21698999999999999</v>
      </c>
    </row>
    <row r="40" spans="17:28" x14ac:dyDescent="0.25">
      <c r="Q40" s="14"/>
      <c r="R40" s="26"/>
      <c r="S40" s="15"/>
      <c r="T40" s="15"/>
      <c r="U40" s="15"/>
      <c r="V40" s="16"/>
      <c r="W40" s="16"/>
      <c r="X40" s="16"/>
      <c r="Y40" s="16"/>
      <c r="Z40" s="16"/>
      <c r="AA40" s="17"/>
      <c r="AB40" s="17"/>
    </row>
    <row r="42" spans="17:28" x14ac:dyDescent="0.25">
      <c r="Q42" s="22" t="s">
        <v>27</v>
      </c>
      <c r="R42" s="23"/>
      <c r="S42" s="24"/>
      <c r="T42" s="24"/>
      <c r="U42" s="24"/>
      <c r="V42" s="24"/>
      <c r="W42" s="24"/>
      <c r="X42" s="24"/>
      <c r="Y42" s="24"/>
      <c r="Z42" s="24"/>
      <c r="AA42" s="3"/>
      <c r="AB42" s="2"/>
    </row>
    <row r="43" spans="17:28" x14ac:dyDescent="0.25">
      <c r="Q43" s="7"/>
      <c r="R43" s="20"/>
      <c r="S43" s="7"/>
      <c r="T43" s="7"/>
      <c r="U43" s="8"/>
      <c r="Z43" s="8"/>
      <c r="AA43" s="8" t="s">
        <v>11</v>
      </c>
      <c r="AB43" s="3"/>
    </row>
    <row r="44" spans="17:28" x14ac:dyDescent="0.25">
      <c r="Q44" s="18"/>
      <c r="R44" s="21" t="s">
        <v>3</v>
      </c>
      <c r="S44" s="18" t="s">
        <v>6</v>
      </c>
      <c r="T44" s="18" t="s">
        <v>0</v>
      </c>
      <c r="U44" s="19" t="s">
        <v>1</v>
      </c>
      <c r="V44" s="19" t="s">
        <v>2</v>
      </c>
      <c r="W44" s="19" t="s">
        <v>18</v>
      </c>
      <c r="X44" s="19" t="s">
        <v>19</v>
      </c>
      <c r="Y44" s="19" t="s">
        <v>20</v>
      </c>
      <c r="Z44" s="19" t="s">
        <v>9</v>
      </c>
      <c r="AA44" s="19" t="s">
        <v>7</v>
      </c>
      <c r="AB44" s="19" t="s">
        <v>8</v>
      </c>
    </row>
    <row r="45" spans="17:28" ht="45" x14ac:dyDescent="0.25">
      <c r="Q45" s="18"/>
      <c r="R45" s="25" t="s">
        <v>21</v>
      </c>
      <c r="S45" s="18">
        <v>350000</v>
      </c>
      <c r="T45" s="27">
        <v>240000</v>
      </c>
      <c r="U45" s="27">
        <f>4.37*10^7</f>
        <v>43700000</v>
      </c>
      <c r="V45" s="27">
        <v>23530000.000000004</v>
      </c>
      <c r="W45" s="27">
        <f>2.542*10^7</f>
        <v>25420000</v>
      </c>
      <c r="X45" s="27">
        <f>1.169*10^6</f>
        <v>1169000</v>
      </c>
      <c r="Y45">
        <v>0</v>
      </c>
      <c r="Z45" s="19"/>
      <c r="AA45" s="19"/>
      <c r="AB45" s="19"/>
    </row>
    <row r="46" spans="17:28" ht="45" x14ac:dyDescent="0.25">
      <c r="Q46" s="18"/>
      <c r="R46" s="25" t="s">
        <v>22</v>
      </c>
      <c r="S46" s="27">
        <v>240000</v>
      </c>
      <c r="T46" s="27">
        <v>11300.318423999999</v>
      </c>
      <c r="U46" s="27">
        <v>1296153.458574</v>
      </c>
      <c r="V46" s="27">
        <v>3026343.1401500003</v>
      </c>
      <c r="W46" s="27">
        <v>0</v>
      </c>
      <c r="X46" s="27">
        <v>120495.84894</v>
      </c>
      <c r="Y46" s="27">
        <v>0</v>
      </c>
      <c r="Z46" s="27"/>
      <c r="AA46" s="27"/>
      <c r="AB46" s="27"/>
    </row>
    <row r="47" spans="17:28" ht="30" x14ac:dyDescent="0.25">
      <c r="Q47" s="14"/>
      <c r="R47" s="26" t="s">
        <v>23</v>
      </c>
      <c r="S47" s="15">
        <f>S45-S46</f>
        <v>110000</v>
      </c>
      <c r="T47" s="15">
        <f t="shared" ref="T47:W47" si="0">T45-T46</f>
        <v>228699.681576</v>
      </c>
      <c r="U47" s="15">
        <f t="shared" si="0"/>
        <v>42403846.541426003</v>
      </c>
      <c r="V47" s="15">
        <f t="shared" si="0"/>
        <v>20503656.859850004</v>
      </c>
      <c r="W47" s="15">
        <f t="shared" si="0"/>
        <v>25420000</v>
      </c>
      <c r="X47" s="15">
        <f t="shared" ref="X47" si="1">X45-X46</f>
        <v>1048504.1510600001</v>
      </c>
      <c r="Y47" s="15">
        <f t="shared" ref="Y47" si="2">Y45-Y46</f>
        <v>0</v>
      </c>
      <c r="Z47" s="16"/>
      <c r="AA47" s="17"/>
      <c r="AB47" s="17"/>
    </row>
    <row r="50" spans="17:29" x14ac:dyDescent="0.25">
      <c r="Q50" s="22" t="s">
        <v>33</v>
      </c>
      <c r="R50" s="23"/>
      <c r="S50" s="24"/>
      <c r="T50" s="24"/>
      <c r="U50" s="24"/>
      <c r="V50" s="24"/>
      <c r="W50" s="24"/>
      <c r="X50" s="24"/>
      <c r="Y50" s="24"/>
      <c r="Z50" s="24"/>
      <c r="AA50" s="3"/>
      <c r="AB50" s="2"/>
    </row>
    <row r="51" spans="17:29" x14ac:dyDescent="0.25">
      <c r="Q51" s="7"/>
      <c r="R51" s="20"/>
      <c r="S51" s="7"/>
      <c r="T51" s="7"/>
      <c r="U51" s="8"/>
      <c r="Z51" s="8"/>
      <c r="AA51" s="8" t="s">
        <v>11</v>
      </c>
      <c r="AB51" s="3"/>
    </row>
    <row r="52" spans="17:29" x14ac:dyDescent="0.25">
      <c r="Q52" s="18"/>
      <c r="R52" s="21" t="s">
        <v>3</v>
      </c>
      <c r="S52" s="18" t="s">
        <v>6</v>
      </c>
      <c r="T52" s="18" t="s">
        <v>0</v>
      </c>
      <c r="U52" s="19" t="s">
        <v>1</v>
      </c>
      <c r="V52" s="19" t="s">
        <v>2</v>
      </c>
      <c r="W52" s="19" t="s">
        <v>18</v>
      </c>
      <c r="X52" s="19" t="s">
        <v>19</v>
      </c>
      <c r="Y52" s="19" t="s">
        <v>20</v>
      </c>
      <c r="Z52" s="19" t="s">
        <v>9</v>
      </c>
      <c r="AA52" s="19" t="s">
        <v>7</v>
      </c>
      <c r="AB52" s="19" t="s">
        <v>8</v>
      </c>
    </row>
    <row r="53" spans="17:29" ht="45" x14ac:dyDescent="0.25">
      <c r="Q53" s="18"/>
      <c r="R53" s="25" t="s">
        <v>28</v>
      </c>
      <c r="S53" s="27">
        <v>110000</v>
      </c>
      <c r="T53" s="27">
        <v>228699.681576</v>
      </c>
      <c r="U53" s="27">
        <v>42403846.541426003</v>
      </c>
      <c r="V53" s="27">
        <v>20503656.859850004</v>
      </c>
      <c r="W53" s="27">
        <v>25420000</v>
      </c>
      <c r="X53" s="27">
        <v>1048504.1510600001</v>
      </c>
      <c r="Y53" s="27">
        <v>0</v>
      </c>
      <c r="Z53" s="27">
        <v>5.05</v>
      </c>
      <c r="AA53" s="27">
        <v>0</v>
      </c>
      <c r="AB53" s="27">
        <v>0.47</v>
      </c>
    </row>
    <row r="54" spans="17:29" ht="45" x14ac:dyDescent="0.25">
      <c r="Q54" s="33"/>
      <c r="R54" s="34" t="s">
        <v>29</v>
      </c>
      <c r="S54" s="35"/>
      <c r="T54" s="35">
        <f>T53-S53*(AA53^2+AB53^2)</f>
        <v>204400.681576</v>
      </c>
      <c r="U54" s="35">
        <f>U53-S53*(Z53^2+AB53^2)</f>
        <v>39574272.541426003</v>
      </c>
      <c r="V54" s="36">
        <f>V53-S53*(Z53^2+AA53^2)</f>
        <v>17698381.859850004</v>
      </c>
      <c r="W54" s="36">
        <f>W53-S53*Z53*AA53</f>
        <v>25420000</v>
      </c>
      <c r="X54" s="36">
        <f>X53-S53*Z53*AB53</f>
        <v>787419.15106000006</v>
      </c>
      <c r="Y54" s="36">
        <f>Y53-S53*AA53*AB53</f>
        <v>0</v>
      </c>
      <c r="Z54" s="36"/>
      <c r="AA54" s="17"/>
      <c r="AB54" s="17"/>
      <c r="AC54" t="s">
        <v>36</v>
      </c>
    </row>
  </sheetData>
  <mergeCells count="6">
    <mergeCell ref="B9:B11"/>
    <mergeCell ref="B12:B14"/>
    <mergeCell ref="C20:C21"/>
    <mergeCell ref="B20:B23"/>
    <mergeCell ref="O9:O11"/>
    <mergeCell ref="O12:O14"/>
  </mergeCells>
  <hyperlinks>
    <hyperlink ref="X36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RNA_Data_Inertia_Forum</vt:lpstr>
      <vt:lpstr>Mass_Inertia</vt:lpstr>
    </vt:vector>
  </TitlesOfParts>
  <Company>GNU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TRANTOAN</dc:creator>
  <cp:lastModifiedBy>Zahid</cp:lastModifiedBy>
  <dcterms:created xsi:type="dcterms:W3CDTF">2013-10-16T14:05:07Z</dcterms:created>
  <dcterms:modified xsi:type="dcterms:W3CDTF">2019-03-29T13:21:46Z</dcterms:modified>
</cp:coreProperties>
</file>